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nwilabay\Documents\DEBT SCHEDULE\"/>
    </mc:Choice>
  </mc:AlternateContent>
  <xr:revisionPtr revIDLastSave="0" documentId="13_ncr:1_{F6EE4240-ECFA-4683-AB79-5C44BA3A95B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itus coun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19" i="1"/>
  <c r="H4" i="1" l="1"/>
  <c r="G10" i="1" l="1"/>
  <c r="H9" i="1"/>
  <c r="F10" i="1"/>
  <c r="D17" i="1" l="1"/>
  <c r="D15" i="1"/>
  <c r="H8" i="1"/>
  <c r="E14" i="1" l="1"/>
  <c r="C13" i="1" l="1"/>
  <c r="C15" i="1" l="1"/>
  <c r="E15" i="1" s="1"/>
  <c r="C16" i="1"/>
  <c r="C17" i="1"/>
  <c r="D13" i="1"/>
  <c r="H5" i="1"/>
  <c r="H6" i="1"/>
  <c r="H7" i="1"/>
  <c r="H10" i="1" l="1"/>
  <c r="D16" i="1"/>
  <c r="E16" i="1" s="1"/>
  <c r="C19" i="1"/>
  <c r="E17" i="1"/>
  <c r="E13" i="1"/>
  <c r="D21" i="1" l="1"/>
  <c r="D23" i="1"/>
  <c r="D22" i="1"/>
  <c r="E20" i="1"/>
  <c r="E23" i="1" l="1"/>
  <c r="E22" i="1"/>
  <c r="E21" i="1"/>
</calcChain>
</file>

<file path=xl/sharedStrings.xml><?xml version="1.0" encoding="utf-8"?>
<sst xmlns="http://schemas.openxmlformats.org/spreadsheetml/2006/main" count="63" uniqueCount="36">
  <si>
    <t>Report Name</t>
  </si>
  <si>
    <t>Is GO</t>
  </si>
  <si>
    <t>Bond Title</t>
  </si>
  <si>
    <t>Original Par Amount</t>
  </si>
  <si>
    <t>As Of Date</t>
  </si>
  <si>
    <t>Principal Outstanding</t>
  </si>
  <si>
    <t>Interest To Maturity</t>
  </si>
  <si>
    <t>Total Principal &amp; Interest to Maturity</t>
  </si>
  <si>
    <t>Final Maturity Date</t>
  </si>
  <si>
    <t>S&amp;P Rating</t>
  </si>
  <si>
    <t>Titus Co (General Obligation Debt)</t>
  </si>
  <si>
    <t>Yes</t>
  </si>
  <si>
    <t>A</t>
  </si>
  <si>
    <t>U/L Tax &amp; Pass-Through Toll Rev Bds Ser 2012A</t>
  </si>
  <si>
    <t>Pass-Through Toll Rev &amp; Ltd Bds Ser 2012B</t>
  </si>
  <si>
    <t>U/L Tax Ref Bds Ser 2016</t>
  </si>
  <si>
    <t>U/L Tax Ref Bds Ser 2017</t>
  </si>
  <si>
    <t/>
  </si>
  <si>
    <t>Name</t>
  </si>
  <si>
    <t>Population</t>
  </si>
  <si>
    <t>Total Interest</t>
  </si>
  <si>
    <t>Total Debt</t>
  </si>
  <si>
    <t>Authorized But Unissued Debt</t>
  </si>
  <si>
    <t>All Authorized Debt</t>
  </si>
  <si>
    <t>Total GO Debt</t>
  </si>
  <si>
    <t>Total GO Debt + Authorized But Unissued Debt</t>
  </si>
  <si>
    <t>Total GO Debt per Capita</t>
  </si>
  <si>
    <t>Total GO Debt + Authorized Debt per Capita</t>
  </si>
  <si>
    <t>Total GO Principal &amp; Interest per Capita</t>
  </si>
  <si>
    <t>Debt that TXDOT is responsible for</t>
  </si>
  <si>
    <t>Remaining debt Titus County is responsible for</t>
  </si>
  <si>
    <t>U/L Tax Ref Bds Ser 2019</t>
  </si>
  <si>
    <t>Total Principal &amp; Int</t>
  </si>
  <si>
    <t>U/L Tax Ref Bds Ser 2020</t>
  </si>
  <si>
    <t>TITUS COUNTY FYE 2022 TOTAL DEBT</t>
  </si>
  <si>
    <t>2021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</si>
</sst>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yy;@"/>
  </numFmts>
  <fonts count="2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</cellStyleXfs>
  <cellXfs count="14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/>
    <xf numFmtId="164" fontId="20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>
      <alignment horizontal="center"/>
    </xf>
    <xf numFmtId="43" fontId="20" fillId="0" borderId="0" xfId="42" applyFont="1"/>
    <xf numFmtId="0" fontId="21" fillId="0" borderId="0" xfId="0" applyNumberFormat="1" applyFont="1" applyFill="1" applyBorder="1" applyAlignment="1" applyProtection="1">
      <alignment wrapText="1"/>
    </xf>
    <xf numFmtId="0" fontId="20" fillId="0" borderId="0" xfId="0" applyFont="1" applyAlignment="1">
      <alignment wrapText="1"/>
    </xf>
    <xf numFmtId="3" fontId="20" fillId="0" borderId="0" xfId="0" applyNumberFormat="1" applyFont="1"/>
    <xf numFmtId="4" fontId="20" fillId="33" borderId="0" xfId="0" applyNumberFormat="1" applyFont="1" applyFill="1" applyBorder="1" applyAlignment="1" applyProtection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>
      <selection activeCell="C25" sqref="C25"/>
    </sheetView>
  </sheetViews>
  <sheetFormatPr defaultRowHeight="15" customHeight="1" x14ac:dyDescent="0.2"/>
  <cols>
    <col min="1" max="1" width="38.5703125" style="2" bestFit="1" customWidth="1"/>
    <col min="2" max="2" width="9.5703125" style="2" bestFit="1" customWidth="1"/>
    <col min="3" max="3" width="36.140625" style="2" customWidth="1"/>
    <col min="4" max="5" width="16.5703125" style="2" customWidth="1"/>
    <col min="6" max="6" width="13.140625" style="2" customWidth="1"/>
    <col min="7" max="8" width="12.28515625" style="2" customWidth="1"/>
    <col min="9" max="9" width="11.85546875" style="2" customWidth="1"/>
    <col min="10" max="10" width="6.140625" style="2" bestFit="1" customWidth="1"/>
    <col min="11" max="16384" width="9.140625" style="2"/>
  </cols>
  <sheetData>
    <row r="1" spans="1:10" ht="15" customHeight="1" x14ac:dyDescent="0.2">
      <c r="A1" s="1" t="s">
        <v>34</v>
      </c>
    </row>
    <row r="3" spans="1:10" s="11" customFormat="1" ht="40.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" customHeight="1" x14ac:dyDescent="0.2">
      <c r="A4" s="2" t="s">
        <v>10</v>
      </c>
      <c r="B4" s="2" t="s">
        <v>11</v>
      </c>
      <c r="C4" s="2" t="s">
        <v>13</v>
      </c>
      <c r="D4" s="4">
        <v>36680000</v>
      </c>
      <c r="E4" s="5">
        <v>44834</v>
      </c>
      <c r="F4" s="6">
        <v>0</v>
      </c>
      <c r="G4" s="6">
        <v>0</v>
      </c>
      <c r="H4" s="6">
        <f>SUM(F4:G4)</f>
        <v>0</v>
      </c>
      <c r="I4" s="5">
        <v>44621</v>
      </c>
      <c r="J4" s="2" t="s">
        <v>12</v>
      </c>
    </row>
    <row r="5" spans="1:10" ht="15" customHeight="1" x14ac:dyDescent="0.2">
      <c r="A5" s="2" t="s">
        <v>10</v>
      </c>
      <c r="B5" s="2" t="s">
        <v>11</v>
      </c>
      <c r="C5" s="2" t="s">
        <v>14</v>
      </c>
      <c r="D5" s="4">
        <v>44345000</v>
      </c>
      <c r="E5" s="5">
        <v>44834</v>
      </c>
      <c r="F5" s="6">
        <v>6565000</v>
      </c>
      <c r="G5" s="6">
        <v>605544</v>
      </c>
      <c r="H5" s="6">
        <f t="shared" ref="H5:H6" si="0">SUM(F5:G5)</f>
        <v>7170544</v>
      </c>
      <c r="I5" s="5">
        <v>46813</v>
      </c>
      <c r="J5" s="2" t="s">
        <v>12</v>
      </c>
    </row>
    <row r="6" spans="1:10" ht="15" customHeight="1" x14ac:dyDescent="0.2">
      <c r="A6" s="2" t="s">
        <v>10</v>
      </c>
      <c r="B6" s="2" t="s">
        <v>11</v>
      </c>
      <c r="C6" s="2" t="s">
        <v>15</v>
      </c>
      <c r="D6" s="4">
        <v>28720000</v>
      </c>
      <c r="E6" s="5">
        <v>44834</v>
      </c>
      <c r="F6" s="6">
        <v>23265000</v>
      </c>
      <c r="G6" s="6">
        <v>5376850</v>
      </c>
      <c r="H6" s="6">
        <f t="shared" si="0"/>
        <v>28641850</v>
      </c>
      <c r="I6" s="5">
        <v>48274</v>
      </c>
      <c r="J6" s="2" t="s">
        <v>12</v>
      </c>
    </row>
    <row r="7" spans="1:10" ht="15" customHeight="1" x14ac:dyDescent="0.2">
      <c r="A7" s="2" t="s">
        <v>10</v>
      </c>
      <c r="B7" s="2" t="s">
        <v>11</v>
      </c>
      <c r="C7" s="2" t="s">
        <v>16</v>
      </c>
      <c r="D7" s="4">
        <v>19630000</v>
      </c>
      <c r="E7" s="5">
        <v>44834</v>
      </c>
      <c r="F7" s="6">
        <v>14425000</v>
      </c>
      <c r="G7" s="6">
        <v>2384975</v>
      </c>
      <c r="H7" s="6">
        <f>SUM(F7:G7)</f>
        <v>16809975</v>
      </c>
      <c r="I7" s="5">
        <v>47178</v>
      </c>
      <c r="J7" s="2" t="s">
        <v>12</v>
      </c>
    </row>
    <row r="8" spans="1:10" ht="15" customHeight="1" x14ac:dyDescent="0.2">
      <c r="A8" s="2" t="s">
        <v>10</v>
      </c>
      <c r="B8" s="2" t="s">
        <v>11</v>
      </c>
      <c r="C8" s="2" t="s">
        <v>31</v>
      </c>
      <c r="D8" s="4">
        <v>30610000</v>
      </c>
      <c r="E8" s="5">
        <v>44834</v>
      </c>
      <c r="F8" s="6">
        <v>29720000</v>
      </c>
      <c r="G8" s="6">
        <v>10887736</v>
      </c>
      <c r="H8" s="6">
        <f>SUM(F8:G8)</f>
        <v>40607736</v>
      </c>
      <c r="I8" s="5">
        <v>49004</v>
      </c>
      <c r="J8" s="2" t="s">
        <v>12</v>
      </c>
    </row>
    <row r="9" spans="1:10" ht="15" customHeight="1" x14ac:dyDescent="0.2">
      <c r="A9" s="2" t="s">
        <v>10</v>
      </c>
      <c r="B9" s="2" t="s">
        <v>11</v>
      </c>
      <c r="C9" s="2" t="s">
        <v>33</v>
      </c>
      <c r="D9" s="4">
        <v>25840000</v>
      </c>
      <c r="E9" s="5">
        <v>44834</v>
      </c>
      <c r="F9" s="6">
        <v>25120000</v>
      </c>
      <c r="G9" s="6">
        <v>3232431</v>
      </c>
      <c r="H9" s="6">
        <f>SUM(F9:G9)</f>
        <v>28352431</v>
      </c>
      <c r="I9" s="5">
        <v>49004</v>
      </c>
      <c r="J9" s="2" t="s">
        <v>12</v>
      </c>
    </row>
    <row r="10" spans="1:10" ht="15" customHeight="1" x14ac:dyDescent="0.2">
      <c r="A10" s="2" t="s">
        <v>17</v>
      </c>
      <c r="B10" s="2" t="s">
        <v>17</v>
      </c>
      <c r="C10" s="2" t="s">
        <v>17</v>
      </c>
      <c r="D10" s="4">
        <v>0</v>
      </c>
      <c r="F10" s="6">
        <f>SUM(F4:F9)</f>
        <v>99095000</v>
      </c>
      <c r="G10" s="6">
        <f>SUM(G4:G9)</f>
        <v>22487536</v>
      </c>
      <c r="H10" s="6">
        <f>SUM(H4:H9)</f>
        <v>121582536</v>
      </c>
      <c r="J10" s="2" t="s">
        <v>17</v>
      </c>
    </row>
    <row r="12" spans="1:10" ht="15" customHeight="1" x14ac:dyDescent="0.2">
      <c r="A12" s="3" t="s">
        <v>18</v>
      </c>
      <c r="B12" s="3" t="s">
        <v>19</v>
      </c>
      <c r="C12" s="7" t="s">
        <v>5</v>
      </c>
      <c r="D12" s="7" t="s">
        <v>20</v>
      </c>
      <c r="E12" s="3" t="s">
        <v>32</v>
      </c>
    </row>
    <row r="13" spans="1:10" ht="15" customHeight="1" x14ac:dyDescent="0.2">
      <c r="A13" s="2" t="s">
        <v>21</v>
      </c>
      <c r="B13" s="2" t="s">
        <v>17</v>
      </c>
      <c r="C13" s="8">
        <f>F10</f>
        <v>99095000</v>
      </c>
      <c r="D13" s="8">
        <f>G10</f>
        <v>22487536</v>
      </c>
      <c r="E13" s="8">
        <f>SUM(C13:D13)</f>
        <v>121582536</v>
      </c>
    </row>
    <row r="14" spans="1:10" ht="15" customHeight="1" x14ac:dyDescent="0.2">
      <c r="A14" s="2" t="s">
        <v>22</v>
      </c>
      <c r="B14" s="2" t="s">
        <v>17</v>
      </c>
      <c r="C14" s="8">
        <v>0</v>
      </c>
      <c r="D14" s="8">
        <v>0</v>
      </c>
      <c r="E14" s="8">
        <f t="shared" ref="E14:E20" si="1">SUM(C14:D14)</f>
        <v>0</v>
      </c>
    </row>
    <row r="15" spans="1:10" ht="15" customHeight="1" x14ac:dyDescent="0.2">
      <c r="A15" s="2" t="s">
        <v>23</v>
      </c>
      <c r="B15" s="2" t="s">
        <v>17</v>
      </c>
      <c r="C15" s="8">
        <f>C13</f>
        <v>99095000</v>
      </c>
      <c r="D15" s="8">
        <f>G10</f>
        <v>22487536</v>
      </c>
      <c r="E15" s="8">
        <f t="shared" si="1"/>
        <v>121582536</v>
      </c>
    </row>
    <row r="16" spans="1:10" ht="15" customHeight="1" x14ac:dyDescent="0.2">
      <c r="A16" s="2" t="s">
        <v>24</v>
      </c>
      <c r="B16" s="2" t="s">
        <v>17</v>
      </c>
      <c r="C16" s="8">
        <f>C13</f>
        <v>99095000</v>
      </c>
      <c r="D16" s="8">
        <f>D13</f>
        <v>22487536</v>
      </c>
      <c r="E16" s="8">
        <f t="shared" si="1"/>
        <v>121582536</v>
      </c>
    </row>
    <row r="17" spans="1:6" ht="15" customHeight="1" x14ac:dyDescent="0.2">
      <c r="A17" s="2" t="s">
        <v>25</v>
      </c>
      <c r="B17" s="2" t="s">
        <v>17</v>
      </c>
      <c r="C17" s="8">
        <f>C13</f>
        <v>99095000</v>
      </c>
      <c r="D17" s="8">
        <f>G10</f>
        <v>22487536</v>
      </c>
      <c r="E17" s="8">
        <f t="shared" si="1"/>
        <v>121582536</v>
      </c>
    </row>
    <row r="18" spans="1:6" ht="15" customHeight="1" x14ac:dyDescent="0.2">
      <c r="A18" s="2" t="s">
        <v>35</v>
      </c>
      <c r="B18" s="12">
        <v>31183</v>
      </c>
      <c r="C18" s="8"/>
      <c r="D18" s="8"/>
      <c r="E18" s="8"/>
    </row>
    <row r="19" spans="1:6" ht="15" customHeight="1" x14ac:dyDescent="0.2">
      <c r="A19" s="2" t="s">
        <v>29</v>
      </c>
      <c r="C19" s="8">
        <f>C17</f>
        <v>99095000</v>
      </c>
      <c r="D19" s="13">
        <v>2065000</v>
      </c>
      <c r="E19" s="8">
        <f>SUM(C19:D19)</f>
        <v>101160000</v>
      </c>
      <c r="F19" s="9"/>
    </row>
    <row r="20" spans="1:6" ht="15" customHeight="1" x14ac:dyDescent="0.2">
      <c r="A20" s="2" t="s">
        <v>30</v>
      </c>
      <c r="C20" s="8">
        <v>0</v>
      </c>
      <c r="D20" s="8">
        <f>D13-D19</f>
        <v>20422536</v>
      </c>
      <c r="E20" s="8">
        <f t="shared" si="1"/>
        <v>20422536</v>
      </c>
    </row>
    <row r="21" spans="1:6" ht="15" customHeight="1" x14ac:dyDescent="0.2">
      <c r="A21" s="2" t="s">
        <v>26</v>
      </c>
      <c r="B21" s="2" t="s">
        <v>17</v>
      </c>
      <c r="C21" s="8">
        <v>0</v>
      </c>
      <c r="D21" s="8">
        <f>D20/B18</f>
        <v>654.92531186864642</v>
      </c>
      <c r="E21" s="8">
        <f>E20/B18</f>
        <v>654.92531186864642</v>
      </c>
    </row>
    <row r="22" spans="1:6" ht="15" customHeight="1" x14ac:dyDescent="0.2">
      <c r="A22" s="2" t="s">
        <v>27</v>
      </c>
      <c r="B22" s="2" t="s">
        <v>17</v>
      </c>
      <c r="C22" s="8">
        <v>0</v>
      </c>
      <c r="D22" s="8">
        <f>D20/B18</f>
        <v>654.92531186864642</v>
      </c>
      <c r="E22" s="8">
        <f>E20/B18</f>
        <v>654.92531186864642</v>
      </c>
    </row>
    <row r="23" spans="1:6" ht="15" customHeight="1" x14ac:dyDescent="0.2">
      <c r="A23" s="2" t="s">
        <v>28</v>
      </c>
      <c r="B23" s="2" t="s">
        <v>17</v>
      </c>
      <c r="C23" s="8">
        <v>0</v>
      </c>
      <c r="D23" s="8">
        <f>D20/B18</f>
        <v>654.92531186864642</v>
      </c>
      <c r="E23" s="8">
        <f>E20/B18</f>
        <v>654.92531186864642</v>
      </c>
    </row>
  </sheetData>
  <pageMargins left="0.25" right="0.25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Titus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Dierker (HTS)</dc:creator>
  <cp:lastModifiedBy>Nanette Wilabay</cp:lastModifiedBy>
  <cp:lastPrinted>2022-08-31T13:08:18Z</cp:lastPrinted>
  <dcterms:created xsi:type="dcterms:W3CDTF">2018-03-02T16:04:27Z</dcterms:created>
  <dcterms:modified xsi:type="dcterms:W3CDTF">2022-08-31T13:08:52Z</dcterms:modified>
</cp:coreProperties>
</file>